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tabRatio="539" activeTab="0"/>
  </bookViews>
  <sheets>
    <sheet name="M1-CNTT" sheetId="1" r:id="rId1"/>
  </sheets>
  <definedNames>
    <definedName name="_xlnm.Print_Titles" localSheetId="0">'M1-CNTT'!$6:$7</definedName>
  </definedNames>
  <calcPr fullCalcOnLoad="1"/>
</workbook>
</file>

<file path=xl/sharedStrings.xml><?xml version="1.0" encoding="utf-8"?>
<sst xmlns="http://schemas.openxmlformats.org/spreadsheetml/2006/main" count="147" uniqueCount="75">
  <si>
    <t>STT</t>
  </si>
  <si>
    <t>Tiểu học</t>
  </si>
  <si>
    <t>THCS</t>
  </si>
  <si>
    <t>Tổng số đơn vị</t>
  </si>
  <si>
    <t>Tổng số cán bộ, giáo viên</t>
  </si>
  <si>
    <t>Tổng số học sinh</t>
  </si>
  <si>
    <t>Tổ chức, nguồn nhân lực</t>
  </si>
  <si>
    <t>Hạ tầng, thiết bị</t>
  </si>
  <si>
    <t>Chỉ tiêu điều tra</t>
  </si>
  <si>
    <t>Qui mô</t>
  </si>
  <si>
    <t>Người lập báo cáo</t>
  </si>
  <si>
    <t>x</t>
  </si>
  <si>
    <t>Ứng dụng CNTT trong quản lý, điều hành</t>
  </si>
  <si>
    <t>Tổng số đơn vị có bộ phận, cán bộ phụ trách CNTT</t>
  </si>
  <si>
    <t>Tổng số đơn vị kết nối Internet tốc độ cao</t>
  </si>
  <si>
    <t>Tổng số giáo viên dạy môn Tin học</t>
  </si>
  <si>
    <t>Tổng số cán bộ, giáo viên đã tham gia các lớp bồi dưỡng về kỹ năng sử dụng CNTT theo chuẩn kỹ năng cơ bản của Thông tư số 03/2014/TT-BTTTT ngày 11/3/2014 của Bộ TT&amp;TT</t>
  </si>
  <si>
    <t>Thuê dịch vụ CNTT</t>
  </si>
  <si>
    <t>Phần mềm mã nguồn mở</t>
  </si>
  <si>
    <t>Số cán bộ, giáo viên được bồi dưỡng sử dụng phần mềm nguồn mở</t>
  </si>
  <si>
    <t>Dịch vụ công trực tuyến</t>
  </si>
  <si>
    <t>Số dịch vụ công mức độ 2 đã triển khai</t>
  </si>
  <si>
    <t>Số dịch vụ công mức độ 3 đã triển khai</t>
  </si>
  <si>
    <t>Số dịch vụ công mức độ 4 đã triển khai</t>
  </si>
  <si>
    <t>Tổng số phòng học được trang bị giải pháp "phòng học thông minh" (có bảng tương tác, hoặc sử dụng các thiệt bị tương tác phục vụ dạy - học)</t>
  </si>
  <si>
    <t>Số đơn vị triển khai thuê ít nhất 01 dịch vụ ứng dụng CNTT (theo Quyết định số 80/2014/Đ-TTg ngày 30/12/2014 của Thủ tướng Chính phủ quy định thí điểm về thuê dịch vụ công nghệ thông tin trong cơ quan nhà nước)</t>
  </si>
  <si>
    <t>Liên cấp 1+2</t>
  </si>
  <si>
    <t>MN</t>
  </si>
  <si>
    <t>PHÒNG GD&amp;ĐT HUYỆN YÊN MỸ</t>
  </si>
  <si>
    <t>Tỉ lệ</t>
  </si>
  <si>
    <t>Số lượng website trong ngành được xây dựng trên nền phần mềm mã nguồn mở</t>
  </si>
  <si>
    <t>Ứng dụng CNTT trong giảng dạy</t>
  </si>
  <si>
    <t>Số bài giảng e-Learning đã thực hiện trong năm học 2020-2021</t>
  </si>
  <si>
    <t>Số giáo viên sử dụng KHBD (giáo án) vi tính</t>
  </si>
  <si>
    <t>Số giáo viên sử dụng bài giảng trình chiếu Powerpoint (trên 50% số tiết dạy)</t>
  </si>
  <si>
    <t>Tổng số đơn vị dùng phần mềm cơ sở dữ liệu ngành tại địa chỉ csdl.moet.gov.vn</t>
  </si>
  <si>
    <t>Tổng số đơn vị dùng phần mềm quản lý trường học trực tuyến</t>
  </si>
  <si>
    <t>Tổng số đơn vị đã có website (cổng thông tin điện tử)</t>
  </si>
  <si>
    <t>Tổng số đơn vị sử dụng sổ liên lạc điện tử cung cấp thông báo kết quả học tập, rèn luyện qua tin nhắn, email</t>
  </si>
  <si>
    <t>Số giáo viên thành thạo các công cụ kiểm tra đánh giá trực tuyến cho HS</t>
  </si>
  <si>
    <t>Đảm bảo an toàn CNTT</t>
  </si>
  <si>
    <t>Số máy tính được cài đặt phần mềm diệt Virus bản quyền</t>
  </si>
  <si>
    <t>Số giáo viên thành thạo các kĩ năng dạy học trực tuyến (Google meet, Zoom, MS Teams…)</t>
  </si>
  <si>
    <t xml:space="preserve">Tổng số cán bộ, giáo viên đã tham gia các lớp tập huấn CT GDPT 2018 qua mạng internet </t>
  </si>
  <si>
    <t>Tổng số đơn vị xử lý văn bản, hồ sơ, dữ liệu qua hệ thống email trường cho GV</t>
  </si>
  <si>
    <t>Tổng số đơn vị báo cáo văn bản, hồ sơ, dữ liệu qua hệ thống email ngành lên cấp trên</t>
  </si>
  <si>
    <t>Tổng số đơn vị in ấn học bạ điện tử</t>
  </si>
  <si>
    <t>Số lượng cán bộ quản lý, nhân viên, giáo viên được tham dự các lớp bồi dưỡng nâng cao nhận thức, kỹ năng về an toàn thông tin.</t>
  </si>
  <si>
    <t>Số lượng HS được hướng dẫn tương tác lành mạnh, sáng tạo trên môi trường mạng internet</t>
  </si>
  <si>
    <t>Thủ trưởng đơn vị</t>
  </si>
  <si>
    <r>
      <t xml:space="preserve">Tổng số đơn vị </t>
    </r>
    <r>
      <rPr>
        <b/>
        <i/>
        <sz val="13"/>
        <rFont val="Times New Roman"/>
        <family val="1"/>
      </rPr>
      <t>chưa có giáo viên</t>
    </r>
    <r>
      <rPr>
        <sz val="13"/>
        <rFont val="Times New Roman"/>
        <family val="1"/>
      </rPr>
      <t xml:space="preserve"> dạy tin học</t>
    </r>
  </si>
  <si>
    <r>
      <t>Tổng số đơn vị</t>
    </r>
    <r>
      <rPr>
        <b/>
        <i/>
        <sz val="13"/>
        <rFont val="Times New Roman"/>
        <family val="1"/>
      </rPr>
      <t xml:space="preserve"> chưa được trang bị đủ </t>
    </r>
    <r>
      <rPr>
        <sz val="13"/>
        <rFont val="Times New Roman"/>
        <family val="1"/>
      </rPr>
      <t>thiết bị CNTT phục vụ công tác quản lý, điều hành</t>
    </r>
  </si>
  <si>
    <r>
      <t>Tổng số</t>
    </r>
    <r>
      <rPr>
        <b/>
        <sz val="13"/>
        <rFont val="Times New Roman"/>
        <family val="1"/>
      </rPr>
      <t xml:space="preserve"> </t>
    </r>
    <r>
      <rPr>
        <b/>
        <i/>
        <sz val="13"/>
        <rFont val="Times New Roman"/>
        <family val="1"/>
      </rPr>
      <t>phòng máy tính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phục vụ dạy - học môn Tin học</t>
    </r>
  </si>
  <si>
    <r>
      <t xml:space="preserve">Tổng số đơn vị </t>
    </r>
    <r>
      <rPr>
        <b/>
        <i/>
        <sz val="13"/>
        <rFont val="Times New Roman"/>
        <family val="1"/>
      </rPr>
      <t>chưa có phòng máy tính</t>
    </r>
    <r>
      <rPr>
        <sz val="13"/>
        <rFont val="Times New Roman"/>
        <family val="1"/>
      </rPr>
      <t xml:space="preserve"> phục vụ dạy - học môn Tin học</t>
    </r>
  </si>
  <si>
    <t>Tổng số máy tính, laptop không sử dụng được</t>
  </si>
  <si>
    <t>Tổng số máy chiếu không sử dụng được</t>
  </si>
  <si>
    <t>Tổng số máy chiếu sử dụng được</t>
  </si>
  <si>
    <t>Tổng số máy tính, laptop sử dụng được</t>
  </si>
  <si>
    <t xml:space="preserve">KẾT QUẢ ỨNG DỤNG CNTT TRONG GD&amp;ĐT 2020-2021    </t>
  </si>
  <si>
    <t>Tổng số lãnh đạo đơn vị phụ trách CNTT</t>
  </si>
  <si>
    <t>Tổng số chuyên viên, nhân viên phụ trách CNTT</t>
  </si>
  <si>
    <t>Tổng số phòng ban có internet tốc độ cao</t>
  </si>
  <si>
    <t>Tổng số phòng học có internet tốc độ cao</t>
  </si>
  <si>
    <t>3.10.</t>
  </si>
  <si>
    <t>3.11.</t>
  </si>
  <si>
    <t>SL</t>
  </si>
  <si>
    <t>UBND HUYỆN YÊN MỸ</t>
  </si>
  <si>
    <t>Yên Mỹ, ngày 25 tháng 06 năm 2021</t>
  </si>
  <si>
    <t>Yên Mỹ, ngày 25 tháng 6 năm 2021</t>
  </si>
  <si>
    <t>Tỉ lệ hoàn huyện</t>
  </si>
  <si>
    <t>TS toàn huyện</t>
  </si>
  <si>
    <t>Nguyễn Trung Kiên</t>
  </si>
  <si>
    <t>Đỗ Văn Hải</t>
  </si>
  <si>
    <t>(Kèm theo Báo cáo tổng kết năm học 2020-2021 về CNTT)</t>
  </si>
  <si>
    <t>PHỤ LỤC 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</si>
</sst>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u val="single"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rgb="FFFF0000"/>
      <name val="Times New Roman"/>
      <family val="1"/>
    </font>
    <font>
      <b/>
      <sz val="14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3"/>
      <color theme="1"/>
      <name val="Times New Roman"/>
      <family val="1"/>
    </font>
    <font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9" fontId="52" fillId="33" borderId="0" xfId="59" applyFont="1" applyFill="1" applyAlignment="1">
      <alignment horizontal="center" vertical="center"/>
    </xf>
    <xf numFmtId="9" fontId="54" fillId="33" borderId="0" xfId="59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left" vertical="center" wrapText="1"/>
    </xf>
    <xf numFmtId="0" fontId="54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3" fillId="34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9" fontId="2" fillId="0" borderId="10" xfId="59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52" fillId="33" borderId="0" xfId="59" applyNumberFormat="1" applyFont="1" applyFill="1" applyAlignment="1">
      <alignment horizontal="center" vertical="center"/>
    </xf>
    <xf numFmtId="0" fontId="3" fillId="0" borderId="12" xfId="0" applyNumberFormat="1" applyFont="1" applyFill="1" applyBorder="1" applyAlignment="1">
      <alignment vertical="center" wrapText="1"/>
    </xf>
    <xf numFmtId="0" fontId="54" fillId="33" borderId="0" xfId="59" applyNumberFormat="1" applyFont="1" applyFill="1" applyAlignment="1">
      <alignment horizontal="center" vertical="center"/>
    </xf>
    <xf numFmtId="1" fontId="2" fillId="0" borderId="10" xfId="59" applyNumberFormat="1" applyFont="1" applyFill="1" applyBorder="1" applyAlignment="1">
      <alignment horizontal="center" vertical="center"/>
    </xf>
    <xf numFmtId="9" fontId="3" fillId="0" borderId="13" xfId="59" applyFont="1" applyFill="1" applyBorder="1" applyAlignment="1">
      <alignment vertical="center"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 vertical="top"/>
    </xf>
    <xf numFmtId="0" fontId="56" fillId="33" borderId="0" xfId="0" applyFont="1" applyFill="1" applyAlignment="1">
      <alignment horizontal="center" vertical="center" wrapText="1"/>
    </xf>
    <xf numFmtId="9" fontId="3" fillId="35" borderId="14" xfId="59" applyFont="1" applyFill="1" applyBorder="1" applyAlignment="1">
      <alignment horizontal="center" vertical="center" wrapText="1"/>
    </xf>
    <xf numFmtId="9" fontId="3" fillId="35" borderId="15" xfId="59" applyFont="1" applyFill="1" applyBorder="1" applyAlignment="1">
      <alignment horizontal="center" vertical="center" wrapText="1"/>
    </xf>
    <xf numFmtId="0" fontId="3" fillId="35" borderId="14" xfId="0" applyNumberFormat="1" applyFont="1" applyFill="1" applyBorder="1" applyAlignment="1">
      <alignment horizontal="center" vertical="center" wrapText="1"/>
    </xf>
    <xf numFmtId="0" fontId="3" fillId="35" borderId="15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0" fontId="59" fillId="33" borderId="16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="85" zoomScaleNormal="85" zoomScalePageLayoutView="0" workbookViewId="0" topLeftCell="A58">
      <selection activeCell="A61" sqref="A61:B61"/>
    </sheetView>
  </sheetViews>
  <sheetFormatPr defaultColWidth="9.140625" defaultRowHeight="21.75" customHeight="1"/>
  <cols>
    <col min="1" max="1" width="7.00390625" style="20" customWidth="1"/>
    <col min="2" max="2" width="54.421875" style="13" customWidth="1"/>
    <col min="3" max="3" width="6.8515625" style="6" customWidth="1"/>
    <col min="4" max="4" width="6.8515625" style="10" customWidth="1"/>
    <col min="5" max="5" width="6.8515625" style="6" customWidth="1"/>
    <col min="6" max="6" width="6.8515625" style="10" customWidth="1"/>
    <col min="7" max="7" width="6.8515625" style="6" customWidth="1"/>
    <col min="8" max="8" width="6.8515625" style="10" customWidth="1"/>
    <col min="9" max="9" width="6.8515625" style="6" customWidth="1"/>
    <col min="10" max="10" width="6.8515625" style="10" customWidth="1"/>
    <col min="11" max="11" width="9.00390625" style="28" customWidth="1"/>
    <col min="12" max="12" width="9.00390625" style="10" customWidth="1"/>
    <col min="13" max="16384" width="9.140625" style="5" customWidth="1"/>
  </cols>
  <sheetData>
    <row r="1" spans="1:12" ht="21.75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1.75" customHeight="1">
      <c r="A2" s="32" t="s">
        <v>73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1" customFormat="1" ht="25.5" customHeight="1">
      <c r="A3" s="43" t="s">
        <v>66</v>
      </c>
      <c r="B3" s="43"/>
      <c r="C3" s="2"/>
      <c r="D3" s="2"/>
      <c r="E3" s="2"/>
      <c r="F3" s="2"/>
      <c r="G3" s="44" t="s">
        <v>67</v>
      </c>
      <c r="H3" s="44"/>
      <c r="I3" s="44"/>
      <c r="J3" s="44"/>
      <c r="K3" s="44"/>
      <c r="L3" s="44"/>
    </row>
    <row r="4" spans="1:12" s="1" customFormat="1" ht="37.5" customHeight="1">
      <c r="A4" s="33" t="s">
        <v>28</v>
      </c>
      <c r="B4" s="33"/>
      <c r="C4" s="34" t="s">
        <v>58</v>
      </c>
      <c r="D4" s="34"/>
      <c r="E4" s="34"/>
      <c r="F4" s="34"/>
      <c r="G4" s="34"/>
      <c r="H4" s="34"/>
      <c r="I4" s="34"/>
      <c r="J4" s="34"/>
      <c r="K4" s="34"/>
      <c r="L4" s="34"/>
    </row>
    <row r="5" spans="1:12" s="1" customFormat="1" ht="3.75" customHeight="1">
      <c r="A5" s="16"/>
      <c r="B5" s="12"/>
      <c r="C5" s="11"/>
      <c r="D5" s="9"/>
      <c r="E5" s="2"/>
      <c r="F5" s="9"/>
      <c r="G5" s="2"/>
      <c r="H5" s="9"/>
      <c r="I5" s="2"/>
      <c r="J5" s="9"/>
      <c r="K5" s="26"/>
      <c r="L5" s="9"/>
    </row>
    <row r="6" spans="1:12" s="3" customFormat="1" ht="33" customHeight="1">
      <c r="A6" s="24" t="s">
        <v>0</v>
      </c>
      <c r="B6" s="24" t="s">
        <v>8</v>
      </c>
      <c r="C6" s="47" t="s">
        <v>27</v>
      </c>
      <c r="D6" s="47"/>
      <c r="E6" s="47" t="s">
        <v>1</v>
      </c>
      <c r="F6" s="47"/>
      <c r="G6" s="47" t="s">
        <v>2</v>
      </c>
      <c r="H6" s="47"/>
      <c r="I6" s="47" t="s">
        <v>26</v>
      </c>
      <c r="J6" s="47"/>
      <c r="K6" s="37" t="s">
        <v>70</v>
      </c>
      <c r="L6" s="35" t="s">
        <v>69</v>
      </c>
    </row>
    <row r="7" spans="1:12" s="8" customFormat="1" ht="16.5">
      <c r="A7" s="24"/>
      <c r="B7" s="25"/>
      <c r="C7" s="24" t="s">
        <v>65</v>
      </c>
      <c r="D7" s="24" t="s">
        <v>29</v>
      </c>
      <c r="E7" s="24" t="s">
        <v>65</v>
      </c>
      <c r="F7" s="24" t="s">
        <v>29</v>
      </c>
      <c r="G7" s="24" t="s">
        <v>65</v>
      </c>
      <c r="H7" s="24" t="s">
        <v>29</v>
      </c>
      <c r="I7" s="24" t="s">
        <v>65</v>
      </c>
      <c r="J7" s="24" t="s">
        <v>29</v>
      </c>
      <c r="K7" s="38"/>
      <c r="L7" s="36"/>
    </row>
    <row r="8" spans="1:12" s="4" customFormat="1" ht="16.5">
      <c r="A8" s="17">
        <v>1</v>
      </c>
      <c r="B8" s="21" t="s">
        <v>9</v>
      </c>
      <c r="C8" s="22"/>
      <c r="D8" s="22"/>
      <c r="E8" s="22"/>
      <c r="F8" s="22"/>
      <c r="G8" s="22"/>
      <c r="H8" s="22"/>
      <c r="I8" s="22"/>
      <c r="J8" s="22"/>
      <c r="K8" s="27"/>
      <c r="L8" s="30"/>
    </row>
    <row r="9" spans="1:12" ht="16.5">
      <c r="A9" s="18">
        <v>1.1</v>
      </c>
      <c r="B9" s="14" t="s">
        <v>3</v>
      </c>
      <c r="C9" s="15">
        <v>17</v>
      </c>
      <c r="D9" s="23" t="s">
        <v>11</v>
      </c>
      <c r="E9" s="15">
        <v>17</v>
      </c>
      <c r="F9" s="23" t="s">
        <v>11</v>
      </c>
      <c r="G9" s="15">
        <v>16</v>
      </c>
      <c r="H9" s="23" t="s">
        <v>11</v>
      </c>
      <c r="I9" s="15">
        <v>2</v>
      </c>
      <c r="J9" s="23" t="s">
        <v>11</v>
      </c>
      <c r="K9" s="29">
        <f>C9+E9+G9+I9</f>
        <v>52</v>
      </c>
      <c r="L9" s="23"/>
    </row>
    <row r="10" spans="1:12" ht="16.5">
      <c r="A10" s="18">
        <v>1.2</v>
      </c>
      <c r="B10" s="14" t="s">
        <v>4</v>
      </c>
      <c r="C10" s="15">
        <v>457</v>
      </c>
      <c r="D10" s="23" t="s">
        <v>11</v>
      </c>
      <c r="E10" s="15">
        <v>594</v>
      </c>
      <c r="F10" s="23" t="s">
        <v>11</v>
      </c>
      <c r="G10" s="15">
        <v>463</v>
      </c>
      <c r="H10" s="23" t="s">
        <v>11</v>
      </c>
      <c r="I10" s="15">
        <v>82</v>
      </c>
      <c r="J10" s="23" t="s">
        <v>11</v>
      </c>
      <c r="K10" s="29">
        <f aca="true" t="shared" si="0" ref="K10:K58">C10+E10+G10+I10</f>
        <v>1596</v>
      </c>
      <c r="L10" s="23"/>
    </row>
    <row r="11" spans="1:12" ht="16.5">
      <c r="A11" s="18">
        <v>1.3</v>
      </c>
      <c r="B11" s="14" t="s">
        <v>5</v>
      </c>
      <c r="C11" s="15">
        <v>7254</v>
      </c>
      <c r="D11" s="23" t="s">
        <v>11</v>
      </c>
      <c r="E11" s="15">
        <v>14013</v>
      </c>
      <c r="F11" s="23" t="s">
        <v>11</v>
      </c>
      <c r="G11" s="15">
        <v>9460</v>
      </c>
      <c r="H11" s="23" t="s">
        <v>11</v>
      </c>
      <c r="I11" s="15">
        <v>1649</v>
      </c>
      <c r="J11" s="23" t="s">
        <v>11</v>
      </c>
      <c r="K11" s="29">
        <f t="shared" si="0"/>
        <v>32376</v>
      </c>
      <c r="L11" s="23"/>
    </row>
    <row r="12" spans="1:12" ht="16.5">
      <c r="A12" s="18">
        <v>1.4</v>
      </c>
      <c r="B12" s="14" t="s">
        <v>59</v>
      </c>
      <c r="C12" s="15">
        <v>17</v>
      </c>
      <c r="D12" s="23" t="s">
        <v>11</v>
      </c>
      <c r="E12" s="15">
        <v>17</v>
      </c>
      <c r="F12" s="23" t="s">
        <v>11</v>
      </c>
      <c r="G12" s="15">
        <v>16</v>
      </c>
      <c r="H12" s="23" t="s">
        <v>11</v>
      </c>
      <c r="I12" s="15">
        <v>2</v>
      </c>
      <c r="J12" s="23" t="s">
        <v>11</v>
      </c>
      <c r="K12" s="29">
        <f t="shared" si="0"/>
        <v>52</v>
      </c>
      <c r="L12" s="23"/>
    </row>
    <row r="13" spans="1:12" ht="16.5">
      <c r="A13" s="18">
        <v>1.5</v>
      </c>
      <c r="B13" s="14" t="s">
        <v>60</v>
      </c>
      <c r="C13" s="15">
        <v>12</v>
      </c>
      <c r="D13" s="23" t="s">
        <v>11</v>
      </c>
      <c r="E13" s="15">
        <v>22</v>
      </c>
      <c r="F13" s="23" t="s">
        <v>11</v>
      </c>
      <c r="G13" s="15">
        <v>30</v>
      </c>
      <c r="H13" s="23" t="s">
        <v>11</v>
      </c>
      <c r="I13" s="15">
        <v>2</v>
      </c>
      <c r="J13" s="23" t="s">
        <v>11</v>
      </c>
      <c r="K13" s="29">
        <f t="shared" si="0"/>
        <v>66</v>
      </c>
      <c r="L13" s="23"/>
    </row>
    <row r="14" spans="1:12" s="4" customFormat="1" ht="16.5">
      <c r="A14" s="19">
        <v>2</v>
      </c>
      <c r="B14" s="21" t="s">
        <v>6</v>
      </c>
      <c r="C14" s="22"/>
      <c r="D14" s="22"/>
      <c r="E14" s="22"/>
      <c r="F14" s="22"/>
      <c r="G14" s="22"/>
      <c r="H14" s="22"/>
      <c r="I14" s="22"/>
      <c r="J14" s="22"/>
      <c r="K14" s="29">
        <f t="shared" si="0"/>
        <v>0</v>
      </c>
      <c r="L14" s="30"/>
    </row>
    <row r="15" spans="1:12" ht="16.5">
      <c r="A15" s="18">
        <v>2.1</v>
      </c>
      <c r="B15" s="14" t="s">
        <v>13</v>
      </c>
      <c r="C15" s="15">
        <v>17</v>
      </c>
      <c r="D15" s="23">
        <f>C15/C9</f>
        <v>1</v>
      </c>
      <c r="E15" s="15">
        <v>17</v>
      </c>
      <c r="F15" s="23">
        <f>E15/$E$9</f>
        <v>1</v>
      </c>
      <c r="G15" s="15">
        <v>16</v>
      </c>
      <c r="H15" s="23">
        <f>G15/G9</f>
        <v>1</v>
      </c>
      <c r="I15" s="15">
        <v>2</v>
      </c>
      <c r="J15" s="23">
        <f>I15/$I$9</f>
        <v>1</v>
      </c>
      <c r="K15" s="29">
        <f t="shared" si="0"/>
        <v>52</v>
      </c>
      <c r="L15" s="23">
        <f>K15/K9</f>
        <v>1</v>
      </c>
    </row>
    <row r="16" spans="1:12" ht="16.5">
      <c r="A16" s="18">
        <v>2.2</v>
      </c>
      <c r="B16" s="14" t="s">
        <v>15</v>
      </c>
      <c r="C16" s="15" t="s">
        <v>11</v>
      </c>
      <c r="D16" s="23" t="s">
        <v>11</v>
      </c>
      <c r="E16" s="15">
        <v>14</v>
      </c>
      <c r="F16" s="23">
        <f>E16/$E$9</f>
        <v>0.8235294117647058</v>
      </c>
      <c r="G16" s="15">
        <v>36</v>
      </c>
      <c r="H16" s="23" t="s">
        <v>11</v>
      </c>
      <c r="I16" s="15">
        <v>2</v>
      </c>
      <c r="J16" s="23" t="s">
        <v>11</v>
      </c>
      <c r="K16" s="29"/>
      <c r="L16" s="23"/>
    </row>
    <row r="17" spans="1:12" ht="17.25">
      <c r="A17" s="18">
        <v>2.3</v>
      </c>
      <c r="B17" s="14" t="s">
        <v>50</v>
      </c>
      <c r="C17" s="15" t="s">
        <v>11</v>
      </c>
      <c r="D17" s="23" t="s">
        <v>11</v>
      </c>
      <c r="E17" s="15">
        <v>3</v>
      </c>
      <c r="F17" s="23">
        <f>E17/$E$9</f>
        <v>0.17647058823529413</v>
      </c>
      <c r="G17" s="15">
        <v>0</v>
      </c>
      <c r="H17" s="23" t="s">
        <v>11</v>
      </c>
      <c r="I17" s="15">
        <v>0</v>
      </c>
      <c r="J17" s="23" t="s">
        <v>11</v>
      </c>
      <c r="K17" s="29">
        <f>E17+G17+I17</f>
        <v>3</v>
      </c>
      <c r="L17" s="23"/>
    </row>
    <row r="18" spans="1:12" ht="66">
      <c r="A18" s="18">
        <v>2.4</v>
      </c>
      <c r="B18" s="14" t="s">
        <v>16</v>
      </c>
      <c r="C18" s="15">
        <v>364</v>
      </c>
      <c r="D18" s="23">
        <f>C18/C10</f>
        <v>0.7964989059080962</v>
      </c>
      <c r="E18" s="15">
        <v>471</v>
      </c>
      <c r="F18" s="23">
        <f>E18/E10</f>
        <v>0.7929292929292929</v>
      </c>
      <c r="G18" s="15">
        <v>310</v>
      </c>
      <c r="H18" s="23">
        <f>G18/G10</f>
        <v>0.6695464362850972</v>
      </c>
      <c r="I18" s="15">
        <v>77</v>
      </c>
      <c r="J18" s="23">
        <f>I18/$I$10</f>
        <v>0.9390243902439024</v>
      </c>
      <c r="K18" s="29">
        <f t="shared" si="0"/>
        <v>1222</v>
      </c>
      <c r="L18" s="23">
        <f>K18/K10</f>
        <v>0.7656641604010025</v>
      </c>
    </row>
    <row r="19" spans="1:12" ht="33">
      <c r="A19" s="18">
        <v>2.5</v>
      </c>
      <c r="B19" s="14" t="s">
        <v>43</v>
      </c>
      <c r="C19" s="15" t="s">
        <v>11</v>
      </c>
      <c r="D19" s="23" t="s">
        <v>11</v>
      </c>
      <c r="E19" s="15">
        <v>454</v>
      </c>
      <c r="F19" s="23">
        <f>E19/E10</f>
        <v>0.7643097643097643</v>
      </c>
      <c r="G19" s="15">
        <v>386</v>
      </c>
      <c r="H19" s="23">
        <f>G19/G10</f>
        <v>0.8336933045356372</v>
      </c>
      <c r="I19" s="15">
        <v>72</v>
      </c>
      <c r="J19" s="23">
        <f>I19/$I$10</f>
        <v>0.8780487804878049</v>
      </c>
      <c r="K19" s="29"/>
      <c r="L19" s="23"/>
    </row>
    <row r="20" spans="1:12" s="4" customFormat="1" ht="16.5">
      <c r="A20" s="17">
        <v>3</v>
      </c>
      <c r="B20" s="21" t="s">
        <v>7</v>
      </c>
      <c r="C20" s="22"/>
      <c r="D20" s="22"/>
      <c r="E20" s="22"/>
      <c r="F20" s="22"/>
      <c r="G20" s="22"/>
      <c r="H20" s="22"/>
      <c r="I20" s="22"/>
      <c r="J20" s="22"/>
      <c r="K20" s="29"/>
      <c r="L20" s="30"/>
    </row>
    <row r="21" spans="1:12" ht="16.5">
      <c r="A21" s="18">
        <v>3.1</v>
      </c>
      <c r="B21" s="14" t="s">
        <v>14</v>
      </c>
      <c r="C21" s="15">
        <v>17</v>
      </c>
      <c r="D21" s="23">
        <f>C21/$C$9</f>
        <v>1</v>
      </c>
      <c r="E21" s="15">
        <v>17</v>
      </c>
      <c r="F21" s="23">
        <f>E21/E9</f>
        <v>1</v>
      </c>
      <c r="G21" s="15">
        <v>16</v>
      </c>
      <c r="H21" s="23">
        <f>G21/$G$9</f>
        <v>1</v>
      </c>
      <c r="I21" s="15">
        <v>2</v>
      </c>
      <c r="J21" s="23">
        <f>I21/I9</f>
        <v>1</v>
      </c>
      <c r="K21" s="29">
        <f t="shared" si="0"/>
        <v>52</v>
      </c>
      <c r="L21" s="23">
        <f>K21/K9</f>
        <v>1</v>
      </c>
    </row>
    <row r="22" spans="1:12" ht="33.75">
      <c r="A22" s="18">
        <v>3.2</v>
      </c>
      <c r="B22" s="14" t="s">
        <v>51</v>
      </c>
      <c r="C22" s="15">
        <v>4</v>
      </c>
      <c r="D22" s="23">
        <f>C22/$C$9</f>
        <v>0.23529411764705882</v>
      </c>
      <c r="E22" s="15">
        <v>1</v>
      </c>
      <c r="F22" s="23">
        <f>E22/$E$9</f>
        <v>0.058823529411764705</v>
      </c>
      <c r="G22" s="15">
        <v>1</v>
      </c>
      <c r="H22" s="23">
        <f>G22/$G$9</f>
        <v>0.0625</v>
      </c>
      <c r="I22" s="15">
        <v>0</v>
      </c>
      <c r="J22" s="23">
        <f>I22/$I$9</f>
        <v>0</v>
      </c>
      <c r="K22" s="29">
        <f t="shared" si="0"/>
        <v>6</v>
      </c>
      <c r="L22" s="23">
        <f>K22/K9</f>
        <v>0.11538461538461539</v>
      </c>
    </row>
    <row r="23" spans="1:12" ht="33.75">
      <c r="A23" s="18">
        <v>3.3</v>
      </c>
      <c r="B23" s="14" t="s">
        <v>52</v>
      </c>
      <c r="C23" s="15" t="s">
        <v>11</v>
      </c>
      <c r="D23" s="23" t="s">
        <v>11</v>
      </c>
      <c r="E23" s="15">
        <v>15</v>
      </c>
      <c r="F23" s="23" t="s">
        <v>11</v>
      </c>
      <c r="G23" s="15">
        <v>19</v>
      </c>
      <c r="H23" s="23" t="s">
        <v>11</v>
      </c>
      <c r="I23" s="15">
        <v>3</v>
      </c>
      <c r="J23" s="23" t="s">
        <v>11</v>
      </c>
      <c r="K23" s="29">
        <f>E23+G23+I23</f>
        <v>37</v>
      </c>
      <c r="L23" s="23"/>
    </row>
    <row r="24" spans="1:12" ht="33.75">
      <c r="A24" s="18">
        <v>3.4</v>
      </c>
      <c r="B24" s="14" t="s">
        <v>53</v>
      </c>
      <c r="C24" s="15" t="s">
        <v>11</v>
      </c>
      <c r="D24" s="23" t="s">
        <v>11</v>
      </c>
      <c r="E24" s="15">
        <v>4</v>
      </c>
      <c r="F24" s="23">
        <f>E24/E9</f>
        <v>0.23529411764705882</v>
      </c>
      <c r="G24" s="15">
        <v>0</v>
      </c>
      <c r="H24" s="23">
        <f>G24/$G$9</f>
        <v>0</v>
      </c>
      <c r="I24" s="15">
        <v>0</v>
      </c>
      <c r="J24" s="23">
        <f>I24/$I$9</f>
        <v>0</v>
      </c>
      <c r="K24" s="29">
        <f>E24+G24+I24</f>
        <v>4</v>
      </c>
      <c r="L24" s="23">
        <f>K24/K9</f>
        <v>0.07692307692307693</v>
      </c>
    </row>
    <row r="25" spans="1:12" ht="49.5">
      <c r="A25" s="18">
        <v>3.5</v>
      </c>
      <c r="B25" s="14" t="s">
        <v>24</v>
      </c>
      <c r="C25" s="15">
        <v>35</v>
      </c>
      <c r="D25" s="15" t="s">
        <v>11</v>
      </c>
      <c r="E25" s="15">
        <v>39</v>
      </c>
      <c r="F25" s="15" t="s">
        <v>11</v>
      </c>
      <c r="G25" s="15">
        <v>25</v>
      </c>
      <c r="H25" s="15" t="s">
        <v>11</v>
      </c>
      <c r="I25" s="15">
        <v>3</v>
      </c>
      <c r="J25" s="15" t="s">
        <v>11</v>
      </c>
      <c r="K25" s="29">
        <f t="shared" si="0"/>
        <v>102</v>
      </c>
      <c r="L25" s="23"/>
    </row>
    <row r="26" spans="1:12" ht="16.5">
      <c r="A26" s="18">
        <v>3.6</v>
      </c>
      <c r="B26" s="14" t="s">
        <v>61</v>
      </c>
      <c r="C26" s="15">
        <v>49</v>
      </c>
      <c r="D26" s="15" t="s">
        <v>11</v>
      </c>
      <c r="E26" s="15">
        <v>98</v>
      </c>
      <c r="F26" s="15" t="s">
        <v>11</v>
      </c>
      <c r="G26" s="15">
        <v>80</v>
      </c>
      <c r="H26" s="15" t="s">
        <v>11</v>
      </c>
      <c r="I26" s="15">
        <v>3</v>
      </c>
      <c r="J26" s="15" t="s">
        <v>11</v>
      </c>
      <c r="K26" s="29">
        <f t="shared" si="0"/>
        <v>230</v>
      </c>
      <c r="L26" s="23"/>
    </row>
    <row r="27" spans="1:12" ht="16.5">
      <c r="A27" s="18">
        <v>3.7</v>
      </c>
      <c r="B27" s="14" t="s">
        <v>62</v>
      </c>
      <c r="C27" s="15">
        <v>230</v>
      </c>
      <c r="D27" s="15" t="s">
        <v>11</v>
      </c>
      <c r="E27" s="15">
        <v>315</v>
      </c>
      <c r="F27" s="15" t="s">
        <v>11</v>
      </c>
      <c r="G27" s="15">
        <v>147</v>
      </c>
      <c r="H27" s="15" t="s">
        <v>11</v>
      </c>
      <c r="I27" s="15">
        <v>1</v>
      </c>
      <c r="J27" s="15" t="s">
        <v>11</v>
      </c>
      <c r="K27" s="29">
        <f t="shared" si="0"/>
        <v>693</v>
      </c>
      <c r="L27" s="23"/>
    </row>
    <row r="28" spans="1:12" ht="16.5">
      <c r="A28" s="18">
        <v>3.8</v>
      </c>
      <c r="B28" s="14" t="s">
        <v>57</v>
      </c>
      <c r="C28" s="15">
        <v>136</v>
      </c>
      <c r="D28" s="23">
        <f>C28/SUM(C28:C29)</f>
        <v>0.8143712574850299</v>
      </c>
      <c r="E28" s="15">
        <v>364</v>
      </c>
      <c r="F28" s="23">
        <f>E28/SUM(E28:E29)</f>
        <v>0.8465116279069768</v>
      </c>
      <c r="G28" s="15">
        <v>400</v>
      </c>
      <c r="H28" s="23">
        <f>G28/SUM(G28:G29)</f>
        <v>0.7326007326007326</v>
      </c>
      <c r="I28" s="15">
        <v>14</v>
      </c>
      <c r="J28" s="23">
        <f>I28/SUM(I28:I29)</f>
        <v>1</v>
      </c>
      <c r="K28" s="29">
        <f t="shared" si="0"/>
        <v>914</v>
      </c>
      <c r="L28" s="23">
        <f>K28/SUM(K28:K29)</f>
        <v>0.7899740708729472</v>
      </c>
    </row>
    <row r="29" spans="1:12" ht="16.5">
      <c r="A29" s="18">
        <v>3.9</v>
      </c>
      <c r="B29" s="14" t="s">
        <v>54</v>
      </c>
      <c r="C29" s="15">
        <v>31</v>
      </c>
      <c r="D29" s="23">
        <f>C29/SUM(C28:C29)</f>
        <v>0.18562874251497005</v>
      </c>
      <c r="E29" s="15">
        <v>66</v>
      </c>
      <c r="F29" s="23">
        <f>E29/SUM(E28:E29)</f>
        <v>0.15348837209302327</v>
      </c>
      <c r="G29" s="15">
        <v>146</v>
      </c>
      <c r="H29" s="23">
        <f>G29/SUM(G28:G29)</f>
        <v>0.2673992673992674</v>
      </c>
      <c r="I29" s="15">
        <v>0</v>
      </c>
      <c r="J29" s="23">
        <f>I29/SUM(I28:I29)</f>
        <v>0</v>
      </c>
      <c r="K29" s="29">
        <f t="shared" si="0"/>
        <v>243</v>
      </c>
      <c r="L29" s="23">
        <f>K29/SUM(K28:K29)</f>
        <v>0.21002592912705273</v>
      </c>
    </row>
    <row r="30" spans="1:12" ht="16.5">
      <c r="A30" s="18" t="s">
        <v>63</v>
      </c>
      <c r="B30" s="14" t="s">
        <v>56</v>
      </c>
      <c r="C30" s="15">
        <v>68</v>
      </c>
      <c r="D30" s="23">
        <f>C30/SUM(C30:C31)</f>
        <v>0.8717948717948718</v>
      </c>
      <c r="E30" s="15">
        <v>165</v>
      </c>
      <c r="F30" s="23">
        <f>E30/SUM(E30:E31)</f>
        <v>0.7710280373831776</v>
      </c>
      <c r="G30" s="15">
        <v>161</v>
      </c>
      <c r="H30" s="23">
        <f>G30/SUM(G30:G31)</f>
        <v>0.8214285714285714</v>
      </c>
      <c r="I30" s="15">
        <v>50</v>
      </c>
      <c r="J30" s="23">
        <f>I30/SUM(I30:I31)</f>
        <v>0.9615384615384616</v>
      </c>
      <c r="K30" s="29">
        <f t="shared" si="0"/>
        <v>444</v>
      </c>
      <c r="L30" s="23">
        <f>K30/SUM(K30:K31)</f>
        <v>0.8222222222222222</v>
      </c>
    </row>
    <row r="31" spans="1:12" ht="16.5">
      <c r="A31" s="18" t="s">
        <v>64</v>
      </c>
      <c r="B31" s="14" t="s">
        <v>55</v>
      </c>
      <c r="C31" s="15">
        <v>10</v>
      </c>
      <c r="D31" s="23">
        <f>C31/SUM(C30:C31)</f>
        <v>0.1282051282051282</v>
      </c>
      <c r="E31" s="15">
        <v>49</v>
      </c>
      <c r="F31" s="23">
        <f>E31/SUM(E30:E31)</f>
        <v>0.22897196261682243</v>
      </c>
      <c r="G31" s="15">
        <v>35</v>
      </c>
      <c r="H31" s="23">
        <f>G31/SUM(G30:G31)</f>
        <v>0.17857142857142858</v>
      </c>
      <c r="I31" s="15">
        <v>2</v>
      </c>
      <c r="J31" s="23">
        <f>I31/SUM(I30:I31)</f>
        <v>0.038461538461538464</v>
      </c>
      <c r="K31" s="29">
        <f t="shared" si="0"/>
        <v>96</v>
      </c>
      <c r="L31" s="23">
        <f>K31/SUM(K30:K31)</f>
        <v>0.17777777777777778</v>
      </c>
    </row>
    <row r="32" spans="1:12" s="4" customFormat="1" ht="16.5">
      <c r="A32" s="17">
        <v>4</v>
      </c>
      <c r="B32" s="21" t="s">
        <v>12</v>
      </c>
      <c r="C32" s="22"/>
      <c r="D32" s="22"/>
      <c r="E32" s="22"/>
      <c r="F32" s="22"/>
      <c r="G32" s="22"/>
      <c r="H32" s="22"/>
      <c r="I32" s="22"/>
      <c r="J32" s="22"/>
      <c r="K32" s="29"/>
      <c r="L32" s="30"/>
    </row>
    <row r="33" spans="1:12" ht="33">
      <c r="A33" s="18">
        <v>4.1</v>
      </c>
      <c r="B33" s="14" t="s">
        <v>45</v>
      </c>
      <c r="C33" s="15">
        <v>17</v>
      </c>
      <c r="D33" s="23">
        <f>C33/C$9</f>
        <v>1</v>
      </c>
      <c r="E33" s="15">
        <v>17</v>
      </c>
      <c r="F33" s="23">
        <f aca="true" t="shared" si="1" ref="F33:F39">E33/E$9</f>
        <v>1</v>
      </c>
      <c r="G33" s="15">
        <v>16</v>
      </c>
      <c r="H33" s="23">
        <f aca="true" t="shared" si="2" ref="H33:H39">G33/G$9</f>
        <v>1</v>
      </c>
      <c r="I33" s="15">
        <v>2</v>
      </c>
      <c r="J33" s="23">
        <f>I33/$I$9</f>
        <v>1</v>
      </c>
      <c r="K33" s="29">
        <f t="shared" si="0"/>
        <v>52</v>
      </c>
      <c r="L33" s="23">
        <f>K33/$K$9</f>
        <v>1</v>
      </c>
    </row>
    <row r="34" spans="1:12" ht="33">
      <c r="A34" s="18">
        <v>4.2</v>
      </c>
      <c r="B34" s="14" t="s">
        <v>44</v>
      </c>
      <c r="C34" s="15">
        <v>17</v>
      </c>
      <c r="D34" s="23">
        <f>C34/C$9</f>
        <v>1</v>
      </c>
      <c r="E34" s="15">
        <v>17</v>
      </c>
      <c r="F34" s="23">
        <f t="shared" si="1"/>
        <v>1</v>
      </c>
      <c r="G34" s="15">
        <v>16</v>
      </c>
      <c r="H34" s="23">
        <f t="shared" si="2"/>
        <v>1</v>
      </c>
      <c r="I34" s="15">
        <v>2</v>
      </c>
      <c r="J34" s="23">
        <f aca="true" t="shared" si="3" ref="J34:J39">I34/$I$9</f>
        <v>1</v>
      </c>
      <c r="K34" s="29">
        <f t="shared" si="0"/>
        <v>52</v>
      </c>
      <c r="L34" s="23">
        <f>K34/$K$9</f>
        <v>1</v>
      </c>
    </row>
    <row r="35" spans="1:12" ht="33">
      <c r="A35" s="18">
        <v>4.3</v>
      </c>
      <c r="B35" s="14" t="s">
        <v>35</v>
      </c>
      <c r="C35" s="15">
        <v>17</v>
      </c>
      <c r="D35" s="23">
        <f>C35/C$9</f>
        <v>1</v>
      </c>
      <c r="E35" s="15">
        <v>17</v>
      </c>
      <c r="F35" s="23">
        <f t="shared" si="1"/>
        <v>1</v>
      </c>
      <c r="G35" s="15">
        <v>16</v>
      </c>
      <c r="H35" s="23">
        <f t="shared" si="2"/>
        <v>1</v>
      </c>
      <c r="I35" s="15">
        <v>2</v>
      </c>
      <c r="J35" s="23">
        <f t="shared" si="3"/>
        <v>1</v>
      </c>
      <c r="K35" s="29">
        <f t="shared" si="0"/>
        <v>52</v>
      </c>
      <c r="L35" s="23">
        <f>K35/$K$9</f>
        <v>1</v>
      </c>
    </row>
    <row r="36" spans="1:12" ht="33">
      <c r="A36" s="18">
        <v>4.4</v>
      </c>
      <c r="B36" s="14" t="s">
        <v>36</v>
      </c>
      <c r="C36" s="15">
        <v>17</v>
      </c>
      <c r="D36" s="23">
        <f>C36/C$9</f>
        <v>1</v>
      </c>
      <c r="E36" s="15">
        <v>17</v>
      </c>
      <c r="F36" s="23">
        <f t="shared" si="1"/>
        <v>1</v>
      </c>
      <c r="G36" s="15">
        <v>16</v>
      </c>
      <c r="H36" s="23">
        <f t="shared" si="2"/>
        <v>1</v>
      </c>
      <c r="I36" s="15">
        <v>2</v>
      </c>
      <c r="J36" s="23">
        <f t="shared" si="3"/>
        <v>1</v>
      </c>
      <c r="K36" s="29">
        <f t="shared" si="0"/>
        <v>52</v>
      </c>
      <c r="L36" s="23">
        <f>K36/$K$9</f>
        <v>1</v>
      </c>
    </row>
    <row r="37" spans="1:12" ht="49.5">
      <c r="A37" s="18">
        <v>4.5</v>
      </c>
      <c r="B37" s="14" t="s">
        <v>38</v>
      </c>
      <c r="C37" s="15">
        <v>9</v>
      </c>
      <c r="D37" s="23">
        <f>C37/C$9</f>
        <v>0.5294117647058824</v>
      </c>
      <c r="E37" s="15">
        <v>17</v>
      </c>
      <c r="F37" s="23">
        <f t="shared" si="1"/>
        <v>1</v>
      </c>
      <c r="G37" s="15">
        <v>16</v>
      </c>
      <c r="H37" s="23">
        <f t="shared" si="2"/>
        <v>1</v>
      </c>
      <c r="I37" s="15">
        <v>2</v>
      </c>
      <c r="J37" s="23">
        <f t="shared" si="3"/>
        <v>1</v>
      </c>
      <c r="K37" s="29">
        <f t="shared" si="0"/>
        <v>44</v>
      </c>
      <c r="L37" s="23">
        <f>K37/$K$9</f>
        <v>0.8461538461538461</v>
      </c>
    </row>
    <row r="38" spans="1:12" ht="16.5">
      <c r="A38" s="18">
        <v>4.6</v>
      </c>
      <c r="B38" s="14" t="s">
        <v>46</v>
      </c>
      <c r="C38" s="15" t="s">
        <v>11</v>
      </c>
      <c r="D38" s="23" t="s">
        <v>11</v>
      </c>
      <c r="E38" s="15">
        <v>17</v>
      </c>
      <c r="F38" s="23">
        <f t="shared" si="1"/>
        <v>1</v>
      </c>
      <c r="G38" s="15">
        <v>8</v>
      </c>
      <c r="H38" s="23">
        <f t="shared" si="2"/>
        <v>0.5</v>
      </c>
      <c r="I38" s="15">
        <v>2</v>
      </c>
      <c r="J38" s="23">
        <f t="shared" si="3"/>
        <v>1</v>
      </c>
      <c r="K38" s="29">
        <f>E38+G38+I38</f>
        <v>27</v>
      </c>
      <c r="L38" s="23">
        <f>K38/(K9-C9)</f>
        <v>0.7714285714285715</v>
      </c>
    </row>
    <row r="39" spans="1:12" ht="33">
      <c r="A39" s="18">
        <v>4.7</v>
      </c>
      <c r="B39" s="14" t="s">
        <v>37</v>
      </c>
      <c r="C39" s="15">
        <v>17</v>
      </c>
      <c r="D39" s="23">
        <f>C39/C$9</f>
        <v>1</v>
      </c>
      <c r="E39" s="15">
        <v>17</v>
      </c>
      <c r="F39" s="23">
        <f t="shared" si="1"/>
        <v>1</v>
      </c>
      <c r="G39" s="15">
        <v>16</v>
      </c>
      <c r="H39" s="23">
        <f t="shared" si="2"/>
        <v>1</v>
      </c>
      <c r="I39" s="15">
        <v>2</v>
      </c>
      <c r="J39" s="23">
        <f t="shared" si="3"/>
        <v>1</v>
      </c>
      <c r="K39" s="29">
        <f t="shared" si="0"/>
        <v>52</v>
      </c>
      <c r="L39" s="23">
        <f>K39/$K$9</f>
        <v>1</v>
      </c>
    </row>
    <row r="40" spans="1:12" s="4" customFormat="1" ht="16.5">
      <c r="A40" s="17">
        <v>5</v>
      </c>
      <c r="B40" s="21" t="s">
        <v>31</v>
      </c>
      <c r="C40" s="22"/>
      <c r="D40" s="22"/>
      <c r="E40" s="22"/>
      <c r="F40" s="22"/>
      <c r="G40" s="22"/>
      <c r="H40" s="22"/>
      <c r="I40" s="22"/>
      <c r="J40" s="22"/>
      <c r="K40" s="29"/>
      <c r="L40" s="30"/>
    </row>
    <row r="41" spans="1:12" s="4" customFormat="1" ht="16.5">
      <c r="A41" s="18">
        <v>5.1</v>
      </c>
      <c r="B41" s="14" t="s">
        <v>33</v>
      </c>
      <c r="C41" s="15">
        <v>379</v>
      </c>
      <c r="D41" s="23">
        <f>C41/C$10</f>
        <v>0.8293216630196937</v>
      </c>
      <c r="E41" s="15">
        <v>544</v>
      </c>
      <c r="F41" s="23">
        <f>E41/E$10</f>
        <v>0.9158249158249159</v>
      </c>
      <c r="G41" s="15">
        <v>417</v>
      </c>
      <c r="H41" s="23">
        <f>G41/G$10</f>
        <v>0.9006479481641468</v>
      </c>
      <c r="I41" s="15">
        <v>69</v>
      </c>
      <c r="J41" s="23">
        <f>I41/I$10</f>
        <v>0.8414634146341463</v>
      </c>
      <c r="K41" s="29">
        <f t="shared" si="0"/>
        <v>1409</v>
      </c>
      <c r="L41" s="23">
        <f>K41/$K$10</f>
        <v>0.8828320802005013</v>
      </c>
    </row>
    <row r="42" spans="1:12" s="4" customFormat="1" ht="33">
      <c r="A42" s="18">
        <v>5.2</v>
      </c>
      <c r="B42" s="14" t="s">
        <v>34</v>
      </c>
      <c r="C42" s="15">
        <v>220</v>
      </c>
      <c r="D42" s="23">
        <f>C42/C$10</f>
        <v>0.4814004376367615</v>
      </c>
      <c r="E42" s="15">
        <v>327</v>
      </c>
      <c r="F42" s="23">
        <f>E42/E$10</f>
        <v>0.5505050505050505</v>
      </c>
      <c r="G42" s="15">
        <v>278</v>
      </c>
      <c r="H42" s="23">
        <f>G42/G$10</f>
        <v>0.6004319654427646</v>
      </c>
      <c r="I42" s="15">
        <v>5</v>
      </c>
      <c r="J42" s="23">
        <f>I42/I$10</f>
        <v>0.06097560975609756</v>
      </c>
      <c r="K42" s="29">
        <f t="shared" si="0"/>
        <v>830</v>
      </c>
      <c r="L42" s="23">
        <f>K42/$K$10</f>
        <v>0.5200501253132832</v>
      </c>
    </row>
    <row r="43" spans="1:12" ht="33">
      <c r="A43" s="18">
        <v>5.3</v>
      </c>
      <c r="B43" s="14" t="s">
        <v>42</v>
      </c>
      <c r="C43" s="15">
        <v>234</v>
      </c>
      <c r="D43" s="23">
        <f>C43/C$10</f>
        <v>0.5120350109409191</v>
      </c>
      <c r="E43" s="15">
        <v>482</v>
      </c>
      <c r="F43" s="23">
        <f>E43/E$10</f>
        <v>0.8114478114478114</v>
      </c>
      <c r="G43" s="15">
        <v>385</v>
      </c>
      <c r="H43" s="23">
        <f>G43/G$10</f>
        <v>0.8315334773218143</v>
      </c>
      <c r="I43" s="15">
        <v>68</v>
      </c>
      <c r="J43" s="23">
        <f>I43/I$10</f>
        <v>0.8292682926829268</v>
      </c>
      <c r="K43" s="29">
        <f t="shared" si="0"/>
        <v>1169</v>
      </c>
      <c r="L43" s="23">
        <f>K43/$K$10</f>
        <v>0.7324561403508771</v>
      </c>
    </row>
    <row r="44" spans="1:12" ht="33">
      <c r="A44" s="18">
        <v>5.4</v>
      </c>
      <c r="B44" s="14" t="s">
        <v>39</v>
      </c>
      <c r="C44" s="15">
        <v>196</v>
      </c>
      <c r="D44" s="23">
        <f>C44/C$10</f>
        <v>0.4288840262582057</v>
      </c>
      <c r="E44" s="15">
        <v>333</v>
      </c>
      <c r="F44" s="23">
        <f>E44/E$10</f>
        <v>0.5606060606060606</v>
      </c>
      <c r="G44" s="15">
        <v>376</v>
      </c>
      <c r="H44" s="23">
        <f>G44/G$10</f>
        <v>0.8120950323974082</v>
      </c>
      <c r="I44" s="15">
        <v>32</v>
      </c>
      <c r="J44" s="23">
        <f>I44/I$10</f>
        <v>0.3902439024390244</v>
      </c>
      <c r="K44" s="29">
        <f t="shared" si="0"/>
        <v>937</v>
      </c>
      <c r="L44" s="23">
        <f>K44/$K$10</f>
        <v>0.5870927318295739</v>
      </c>
    </row>
    <row r="45" spans="1:12" ht="33">
      <c r="A45" s="18">
        <v>5.5</v>
      </c>
      <c r="B45" s="14" t="s">
        <v>32</v>
      </c>
      <c r="C45" s="15">
        <v>198</v>
      </c>
      <c r="D45" s="23" t="s">
        <v>11</v>
      </c>
      <c r="E45" s="15">
        <v>74</v>
      </c>
      <c r="F45" s="23" t="s">
        <v>11</v>
      </c>
      <c r="G45" s="15">
        <v>182</v>
      </c>
      <c r="H45" s="23" t="s">
        <v>11</v>
      </c>
      <c r="I45" s="15">
        <v>1</v>
      </c>
      <c r="J45" s="23" t="s">
        <v>11</v>
      </c>
      <c r="K45" s="29">
        <f t="shared" si="0"/>
        <v>455</v>
      </c>
      <c r="L45" s="23"/>
    </row>
    <row r="46" spans="1:12" s="4" customFormat="1" ht="16.5">
      <c r="A46" s="17">
        <v>6</v>
      </c>
      <c r="B46" s="21" t="s">
        <v>40</v>
      </c>
      <c r="C46" s="22"/>
      <c r="D46" s="22"/>
      <c r="E46" s="22"/>
      <c r="F46" s="22"/>
      <c r="G46" s="22"/>
      <c r="H46" s="22"/>
      <c r="I46" s="22"/>
      <c r="J46" s="22"/>
      <c r="K46" s="29"/>
      <c r="L46" s="30"/>
    </row>
    <row r="47" spans="1:12" s="4" customFormat="1" ht="33">
      <c r="A47" s="18">
        <v>6.1</v>
      </c>
      <c r="B47" s="14" t="s">
        <v>41</v>
      </c>
      <c r="C47" s="15">
        <v>102</v>
      </c>
      <c r="D47" s="23">
        <f>C47/C28</f>
        <v>0.75</v>
      </c>
      <c r="E47" s="15">
        <v>128</v>
      </c>
      <c r="F47" s="23">
        <f>E47/E28</f>
        <v>0.3516483516483517</v>
      </c>
      <c r="G47" s="15">
        <v>177</v>
      </c>
      <c r="H47" s="23">
        <f>G47/G28</f>
        <v>0.4425</v>
      </c>
      <c r="I47" s="15">
        <v>14</v>
      </c>
      <c r="J47" s="23">
        <f>I47/I28</f>
        <v>1</v>
      </c>
      <c r="K47" s="29">
        <f t="shared" si="0"/>
        <v>421</v>
      </c>
      <c r="L47" s="23">
        <f>K47/K28</f>
        <v>0.46061269146608314</v>
      </c>
    </row>
    <row r="48" spans="1:12" s="4" customFormat="1" ht="33">
      <c r="A48" s="18">
        <v>6.2</v>
      </c>
      <c r="B48" s="14" t="s">
        <v>48</v>
      </c>
      <c r="C48" s="15">
        <v>2588</v>
      </c>
      <c r="D48" s="23">
        <f>C48/C11</f>
        <v>0.3567686793493245</v>
      </c>
      <c r="E48" s="15">
        <v>11243</v>
      </c>
      <c r="F48" s="23">
        <f>E48/E11</f>
        <v>0.8023264111896097</v>
      </c>
      <c r="G48" s="15">
        <v>9460</v>
      </c>
      <c r="H48" s="23">
        <f>G48/G11</f>
        <v>1</v>
      </c>
      <c r="I48" s="15">
        <v>914</v>
      </c>
      <c r="J48" s="23">
        <f>I48/I11</f>
        <v>0.5542753183747726</v>
      </c>
      <c r="K48" s="29">
        <f t="shared" si="0"/>
        <v>24205</v>
      </c>
      <c r="L48" s="23">
        <f>K48/K11</f>
        <v>0.7476216950827773</v>
      </c>
    </row>
    <row r="49" spans="1:12" s="4" customFormat="1" ht="49.5">
      <c r="A49" s="18">
        <v>6.3</v>
      </c>
      <c r="B49" s="14" t="s">
        <v>47</v>
      </c>
      <c r="C49" s="15">
        <v>177</v>
      </c>
      <c r="D49" s="23">
        <f>C49/C10</f>
        <v>0.387308533916849</v>
      </c>
      <c r="E49" s="15">
        <v>262</v>
      </c>
      <c r="F49" s="23">
        <f>E49/E10</f>
        <v>0.44107744107744107</v>
      </c>
      <c r="G49" s="15">
        <v>333</v>
      </c>
      <c r="H49" s="23">
        <f>G49/G10</f>
        <v>0.7192224622030238</v>
      </c>
      <c r="I49" s="15">
        <v>42</v>
      </c>
      <c r="J49" s="23">
        <f>I49/I10</f>
        <v>0.5121951219512195</v>
      </c>
      <c r="K49" s="29">
        <f t="shared" si="0"/>
        <v>814</v>
      </c>
      <c r="L49" s="23">
        <f>K49/K10</f>
        <v>0.5100250626566416</v>
      </c>
    </row>
    <row r="50" spans="1:12" s="4" customFormat="1" ht="16.5">
      <c r="A50" s="17">
        <v>7</v>
      </c>
      <c r="B50" s="21" t="s">
        <v>20</v>
      </c>
      <c r="C50" s="22"/>
      <c r="D50" s="22"/>
      <c r="E50" s="22"/>
      <c r="F50" s="22"/>
      <c r="G50" s="22"/>
      <c r="H50" s="22"/>
      <c r="I50" s="22"/>
      <c r="J50" s="22"/>
      <c r="K50" s="29"/>
      <c r="L50" s="30"/>
    </row>
    <row r="51" spans="1:12" s="4" customFormat="1" ht="16.5">
      <c r="A51" s="18">
        <v>7.1</v>
      </c>
      <c r="B51" s="14" t="s">
        <v>21</v>
      </c>
      <c r="C51" s="15">
        <v>0</v>
      </c>
      <c r="D51" s="23" t="s">
        <v>11</v>
      </c>
      <c r="E51" s="15">
        <v>0</v>
      </c>
      <c r="F51" s="23" t="s">
        <v>11</v>
      </c>
      <c r="G51" s="15">
        <v>0</v>
      </c>
      <c r="H51" s="23" t="s">
        <v>11</v>
      </c>
      <c r="I51" s="15">
        <v>0</v>
      </c>
      <c r="J51" s="23" t="s">
        <v>11</v>
      </c>
      <c r="K51" s="29">
        <f t="shared" si="0"/>
        <v>0</v>
      </c>
      <c r="L51" s="23"/>
    </row>
    <row r="52" spans="1:12" ht="16.5">
      <c r="A52" s="18">
        <v>7.2</v>
      </c>
      <c r="B52" s="14" t="s">
        <v>22</v>
      </c>
      <c r="C52" s="15">
        <v>0</v>
      </c>
      <c r="D52" s="23" t="s">
        <v>11</v>
      </c>
      <c r="E52" s="15">
        <v>0</v>
      </c>
      <c r="F52" s="23" t="s">
        <v>11</v>
      </c>
      <c r="G52" s="15">
        <v>0</v>
      </c>
      <c r="H52" s="23" t="s">
        <v>11</v>
      </c>
      <c r="I52" s="15">
        <v>0</v>
      </c>
      <c r="J52" s="23" t="s">
        <v>11</v>
      </c>
      <c r="K52" s="29">
        <f t="shared" si="0"/>
        <v>0</v>
      </c>
      <c r="L52" s="23"/>
    </row>
    <row r="53" spans="1:12" ht="16.5">
      <c r="A53" s="18">
        <v>7.3</v>
      </c>
      <c r="B53" s="14" t="s">
        <v>23</v>
      </c>
      <c r="C53" s="15">
        <v>0</v>
      </c>
      <c r="D53" s="23" t="s">
        <v>11</v>
      </c>
      <c r="E53" s="15">
        <v>0</v>
      </c>
      <c r="F53" s="23" t="s">
        <v>11</v>
      </c>
      <c r="G53" s="15">
        <v>0</v>
      </c>
      <c r="H53" s="23" t="s">
        <v>11</v>
      </c>
      <c r="I53" s="15">
        <v>0</v>
      </c>
      <c r="J53" s="23" t="s">
        <v>11</v>
      </c>
      <c r="K53" s="29">
        <f t="shared" si="0"/>
        <v>0</v>
      </c>
      <c r="L53" s="23"/>
    </row>
    <row r="54" spans="1:12" ht="16.5">
      <c r="A54" s="17">
        <v>8</v>
      </c>
      <c r="B54" s="21" t="s">
        <v>17</v>
      </c>
      <c r="C54" s="22"/>
      <c r="D54" s="22"/>
      <c r="E54" s="22"/>
      <c r="F54" s="22"/>
      <c r="G54" s="22"/>
      <c r="H54" s="22"/>
      <c r="I54" s="22"/>
      <c r="J54" s="22"/>
      <c r="K54" s="29"/>
      <c r="L54" s="30"/>
    </row>
    <row r="55" spans="1:12" ht="82.5">
      <c r="A55" s="18">
        <v>8.1</v>
      </c>
      <c r="B55" s="14" t="s">
        <v>25</v>
      </c>
      <c r="C55" s="15">
        <v>17</v>
      </c>
      <c r="D55" s="23">
        <f>C55/C9</f>
        <v>1</v>
      </c>
      <c r="E55" s="15">
        <v>9</v>
      </c>
      <c r="F55" s="23">
        <f>E55/E9</f>
        <v>0.5294117647058824</v>
      </c>
      <c r="G55" s="15">
        <v>7</v>
      </c>
      <c r="H55" s="23">
        <f>G55/G9</f>
        <v>0.4375</v>
      </c>
      <c r="I55" s="15">
        <v>2</v>
      </c>
      <c r="J55" s="23">
        <f>I55/I9</f>
        <v>1</v>
      </c>
      <c r="K55" s="29">
        <f t="shared" si="0"/>
        <v>35</v>
      </c>
      <c r="L55" s="23">
        <f>K55/K9</f>
        <v>0.6730769230769231</v>
      </c>
    </row>
    <row r="56" spans="1:12" ht="21.75" customHeight="1">
      <c r="A56" s="17">
        <v>9</v>
      </c>
      <c r="B56" s="21" t="s">
        <v>18</v>
      </c>
      <c r="C56" s="22"/>
      <c r="D56" s="22"/>
      <c r="E56" s="22"/>
      <c r="F56" s="22"/>
      <c r="G56" s="22"/>
      <c r="H56" s="22"/>
      <c r="I56" s="22"/>
      <c r="J56" s="22"/>
      <c r="K56" s="29"/>
      <c r="L56" s="30"/>
    </row>
    <row r="57" spans="1:12" ht="33">
      <c r="A57" s="18">
        <v>9.1</v>
      </c>
      <c r="B57" s="14" t="s">
        <v>19</v>
      </c>
      <c r="C57" s="15">
        <v>145</v>
      </c>
      <c r="D57" s="23">
        <f>C57/C10</f>
        <v>0.3172866520787746</v>
      </c>
      <c r="E57" s="15">
        <v>178</v>
      </c>
      <c r="F57" s="23">
        <f>E57/E10</f>
        <v>0.2996632996632997</v>
      </c>
      <c r="G57" s="15">
        <v>255</v>
      </c>
      <c r="H57" s="23">
        <f>G57/G10</f>
        <v>0.550755939524838</v>
      </c>
      <c r="I57" s="15">
        <v>42</v>
      </c>
      <c r="J57" s="23">
        <f>I57/I10</f>
        <v>0.5121951219512195</v>
      </c>
      <c r="K57" s="29">
        <f t="shared" si="0"/>
        <v>620</v>
      </c>
      <c r="L57" s="23">
        <f>K57/K10</f>
        <v>0.38847117794486213</v>
      </c>
    </row>
    <row r="58" spans="1:12" ht="33">
      <c r="A58" s="18">
        <v>9.2</v>
      </c>
      <c r="B58" s="14" t="s">
        <v>30</v>
      </c>
      <c r="C58" s="15">
        <v>17</v>
      </c>
      <c r="D58" s="23">
        <f>C58/C9</f>
        <v>1</v>
      </c>
      <c r="E58" s="15">
        <v>17</v>
      </c>
      <c r="F58" s="23">
        <f>E58/E9</f>
        <v>1</v>
      </c>
      <c r="G58" s="15">
        <v>16</v>
      </c>
      <c r="H58" s="23">
        <f>G58/G9</f>
        <v>1</v>
      </c>
      <c r="I58" s="15">
        <v>2</v>
      </c>
      <c r="J58" s="23">
        <f>I58/I9</f>
        <v>1</v>
      </c>
      <c r="K58" s="29">
        <f t="shared" si="0"/>
        <v>52</v>
      </c>
      <c r="L58" s="23">
        <f>K58/K9</f>
        <v>1</v>
      </c>
    </row>
    <row r="59" spans="4:12" ht="21.75" customHeight="1">
      <c r="D59" s="6"/>
      <c r="E59" s="45" t="s">
        <v>68</v>
      </c>
      <c r="F59" s="45"/>
      <c r="G59" s="45"/>
      <c r="H59" s="45"/>
      <c r="I59" s="45"/>
      <c r="J59" s="45"/>
      <c r="K59" s="45"/>
      <c r="L59" s="45"/>
    </row>
    <row r="60" spans="3:12" ht="21.75" customHeight="1">
      <c r="C60" s="8"/>
      <c r="D60" s="8"/>
      <c r="E60" s="46" t="s">
        <v>49</v>
      </c>
      <c r="F60" s="46"/>
      <c r="G60" s="46"/>
      <c r="H60" s="46"/>
      <c r="I60" s="46"/>
      <c r="J60" s="46"/>
      <c r="K60" s="46"/>
      <c r="L60" s="46"/>
    </row>
    <row r="61" spans="1:12" ht="21.75" customHeight="1">
      <c r="A61" s="40" t="s">
        <v>10</v>
      </c>
      <c r="B61" s="40"/>
      <c r="D61" s="6"/>
      <c r="E61" s="42"/>
      <c r="F61" s="42"/>
      <c r="G61" s="42"/>
      <c r="H61" s="42"/>
      <c r="I61" s="42"/>
      <c r="J61" s="42"/>
      <c r="K61" s="42"/>
      <c r="L61" s="42"/>
    </row>
    <row r="67" spans="1:12" ht="21.75" customHeight="1">
      <c r="A67" s="39" t="s">
        <v>71</v>
      </c>
      <c r="B67" s="39"/>
      <c r="C67" s="7"/>
      <c r="E67" s="41" t="s">
        <v>72</v>
      </c>
      <c r="F67" s="41"/>
      <c r="G67" s="41"/>
      <c r="H67" s="41"/>
      <c r="I67" s="41"/>
      <c r="J67" s="41"/>
      <c r="K67" s="41"/>
      <c r="L67" s="41"/>
    </row>
  </sheetData>
  <sheetProtection/>
  <mergeCells count="18">
    <mergeCell ref="A67:B67"/>
    <mergeCell ref="A61:B61"/>
    <mergeCell ref="E67:L67"/>
    <mergeCell ref="E61:L61"/>
    <mergeCell ref="A3:B3"/>
    <mergeCell ref="G3:L3"/>
    <mergeCell ref="E59:L59"/>
    <mergeCell ref="E60:L60"/>
    <mergeCell ref="C6:D6"/>
    <mergeCell ref="E6:F6"/>
    <mergeCell ref="A1:L1"/>
    <mergeCell ref="A2:L2"/>
    <mergeCell ref="A4:B4"/>
    <mergeCell ref="C4:L4"/>
    <mergeCell ref="L6:L7"/>
    <mergeCell ref="K6:K7"/>
    <mergeCell ref="G6:H6"/>
    <mergeCell ref="I6:J6"/>
  </mergeCells>
  <printOptions/>
  <pageMargins left="0.5" right="0.39" top="0.64" bottom="0.81" header="0.86" footer="0.62"/>
  <pageSetup fitToHeight="0" fitToWidth="1" horizontalDpi="300" verticalDpi="300" orientation="portrait" paperSize="9" scale="70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2021-06-26T02:28:10Z</cp:lastPrinted>
  <dcterms:created xsi:type="dcterms:W3CDTF">2012-05-27T03:14:20Z</dcterms:created>
  <dcterms:modified xsi:type="dcterms:W3CDTF">2021-06-26T02:28:56Z</dcterms:modified>
  <cp:category/>
  <cp:version/>
  <cp:contentType/>
  <cp:contentStatus/>
</cp:coreProperties>
</file>